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8" i="1" l="1"/>
  <c r="E32" i="1" l="1"/>
  <c r="E37" i="1"/>
  <c r="E24" i="1"/>
  <c r="E23" i="1"/>
  <c r="E16" i="1"/>
  <c r="E27" i="1" l="1"/>
  <c r="E18" i="1"/>
  <c r="E12" i="1"/>
  <c r="E10" i="1"/>
  <c r="E40" i="1"/>
  <c r="E38" i="1"/>
  <c r="E36" i="1"/>
  <c r="E33" i="1"/>
  <c r="E31" i="1"/>
  <c r="E29" i="1"/>
  <c r="E25" i="1"/>
  <c r="E22" i="1"/>
  <c r="E19" i="1"/>
  <c r="E17" i="1"/>
  <c r="E9" i="1" l="1"/>
</calcChain>
</file>

<file path=xl/sharedStrings.xml><?xml version="1.0" encoding="utf-8"?>
<sst xmlns="http://schemas.openxmlformats.org/spreadsheetml/2006/main" count="91" uniqueCount="53">
  <si>
    <t>ВСЕГО расходы в том  числе:</t>
  </si>
  <si>
    <t>Общегосударственные вопросы</t>
  </si>
  <si>
    <t>Функционирование высшего должностного лица субъекта Российской Федерации и 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</si>
  <si>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</si>
  <si>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Резервный фонд 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</si>
  <si>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</si>
  <si>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</si>
  <si>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</si>
  <si>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</si>
  <si>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</si>
  <si>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</si>
  <si>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</si>
  <si>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</si>
  <si>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</si>
  <si>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</si>
  <si>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</si>
  <si>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</si>
  <si>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</si>
  <si>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</si>
  <si>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 xml:space="preserve">Молодежная политика </t>
  </si>
  <si>
    <t>Культура, кинематоргафия</t>
  </si>
  <si>
    <t>Культура</t>
  </si>
  <si>
    <t>Социальная политика</t>
  </si>
  <si>
    <t>Пенсионное обеспечение</t>
  </si>
  <si>
    <t>Другие вопросы в области социальной политики</t>
  </si>
  <si>
    <t>Физическая культура 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</si>
  <si>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</si>
  <si>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</si>
  <si>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</si>
  <si>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01</t>
  </si>
  <si>
    <t>00</t>
  </si>
  <si>
    <t>02</t>
  </si>
  <si>
    <t>04</t>
  </si>
  <si>
    <t>06</t>
  </si>
  <si>
    <t>03</t>
  </si>
  <si>
    <t>10</t>
  </si>
  <si>
    <t>09</t>
  </si>
  <si>
    <t>05</t>
  </si>
  <si>
    <t>07</t>
  </si>
  <si>
    <t>08</t>
  </si>
  <si>
    <t>Наименование</t>
  </si>
  <si>
    <t>Рз</t>
  </si>
  <si>
    <t>ПР</t>
  </si>
  <si>
    <t>Сумма</t>
  </si>
  <si>
    <t>(тыс. рублей)</t>
  </si>
  <si>
    <t>Прочие межбюджетные трансферты общего характера</t>
  </si>
  <si>
    <t xml:space="preserve">Межбюджетные трансферты общего  характера бюджетам бюджетной системы Российской Федерации </t>
  </si>
  <si>
    <t>Распределение бюджетных ассигнований по разделам и подразделам классификации расходов бюджетов Выселковского сельского поселения Выселковского района на 2025 год</t>
  </si>
  <si>
    <t>Функционирование Правительства Российской Федерации, высших исполнительных органах субъектов Российской Федерации, местных администраций</t>
  </si>
  <si>
    <t xml:space="preserve">"ПРИЛОЖЕНИЕ № 3                                                              к решению IV сессии V созыва
Совета Выселковского сельского 
поселения Выселковского района 
от 11 декабря 2024 года № 2-24
</t>
  </si>
  <si>
    <t xml:space="preserve">Заместитель главы 
Выселковского сельского поселения 
Выселковского района по экономическим                   и социальным вопросам
</t>
  </si>
  <si>
    <t>А.А. Широкая</t>
  </si>
  <si>
    <t>ПРИЛОЖЕНИЕ № 3
к решению XI сессии V созыва
Совета Выселковского сельского 
поселения Выселковского района
от 28 августа 2025 года № 1-50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</si>
</sst>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vertical="center" wrapText="1"/>
    </xf>
    <xf numFmtId="49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 wrapText="1"/>
    </xf>
    <xf numFmtId="0" fontId="2" fillId="0" borderId="0" xfId="0" applyFont="1" applyFill="1" applyAlignment="1">
      <alignment vertical="center" wrapText="1"/>
    </xf>
    <xf numFmtId="49" fontId="2" fillId="0" borderId="0" xfId="0" applyNumberFormat="1" applyFont="1" applyFill="1" applyAlignment="1">
      <alignment horizontal="center" vertical="center" wrapText="1"/>
    </xf>
    <xf numFmtId="164" fontId="2" fillId="0" borderId="0" xfId="0" applyNumberFormat="1" applyFont="1" applyFill="1" applyAlignment="1">
      <alignment horizontal="right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1" fillId="0" borderId="0" xfId="0" applyNumberFormat="1" applyFont="1" applyFill="1"/>
    <xf numFmtId="164" fontId="2" fillId="0" borderId="0" xfId="0" applyNumberFormat="1" applyFont="1" applyFill="1"/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50"/>
  <sheetViews>
    <sheetView tabSelected="1" view="pageBreakPreview" topLeftCell="A13" zoomScale="110" zoomScaleNormal="100" zoomScaleSheetLayoutView="110" workbookViewId="0">
      <selection activeCell="B6" sqref="B6"/>
    </sheetView>
  </sheetViews>
  <sheetFormatPr defaultRowHeight="15" x14ac:dyDescent="0.25"/>
  <cols>
    <col min="1" max="1" width="7.7109375" style="1" customWidth="1"/>
    <col min="2" max="2" width="56.7109375" style="1" customWidth="1"/>
    <col min="3" max="3" width="13.42578125" style="1" customWidth="1"/>
    <col min="4" max="4" width="13.140625" style="1" customWidth="1"/>
    <col min="5" max="5" width="19.42578125" style="1" customWidth="1"/>
    <col min="6" max="16384" width="9.140625" style="1"/>
  </cols>
  <sheetData>
    <row r="1" spans="2:5" ht="18.75" x14ac:dyDescent="0.3">
      <c r="C1" s="25"/>
      <c r="D1" s="25"/>
      <c r="E1" s="25"/>
    </row>
    <row r="2" spans="2:5" ht="113.25" customHeight="1" x14ac:dyDescent="0.3">
      <c r="B2" s="2"/>
      <c r="C2" s="28" t="s">
        <v>52</v>
      </c>
      <c r="D2" s="29"/>
      <c r="E2" s="29"/>
    </row>
    <row r="3" spans="2:5" ht="107.25" customHeight="1" x14ac:dyDescent="0.3">
      <c r="B3" s="2"/>
      <c r="C3" s="28" t="s">
        <v>49</v>
      </c>
      <c r="D3" s="28"/>
      <c r="E3" s="28"/>
    </row>
    <row r="4" spans="2:5" ht="59.25" customHeight="1" x14ac:dyDescent="0.3">
      <c r="B4" s="26" t="s">
        <v>47</v>
      </c>
      <c r="C4" s="26"/>
      <c r="D4" s="26"/>
      <c r="E4" s="26"/>
    </row>
    <row r="5" spans="2:5" ht="18.75" x14ac:dyDescent="0.3">
      <c r="B5" s="2"/>
      <c r="C5" s="2"/>
      <c r="D5" s="2"/>
      <c r="E5" s="2"/>
    </row>
    <row r="6" spans="2:5" ht="19.5" thickBot="1" x14ac:dyDescent="0.35">
      <c r="B6" s="2"/>
      <c r="C6" s="2"/>
      <c r="D6" s="2"/>
      <c r="E6" s="3" t="s">
        <v>44</v>
      </c>
    </row>
    <row r="7" spans="2:5" ht="19.5" thickBot="1" x14ac:dyDescent="0.3">
      <c r="B7" s="4" t="s">
        <v>40</v>
      </c>
      <c r="C7" s="5" t="s">
        <v>41</v>
      </c>
      <c r="D7" s="5" t="s">
        <v>42</v>
      </c>
      <c r="E7" s="5" t="s">
        <v>43</v>
      </c>
    </row>
    <row r="8" spans="2:5" ht="19.5" thickBot="1" x14ac:dyDescent="0.3">
      <c r="B8" s="6">
        <v>1</v>
      </c>
      <c r="C8" s="7">
        <v>2</v>
      </c>
      <c r="D8" s="7">
        <v>3</v>
      </c>
      <c r="E8" s="7">
        <v>4</v>
      </c>
    </row>
    <row r="9" spans="2:5" ht="18.75" x14ac:dyDescent="0.25">
      <c r="B9" s="8" t="s">
        <v>0</v>
      </c>
      <c r="C9" s="8"/>
      <c r="D9" s="8"/>
      <c r="E9" s="9">
        <f>E10+E17+E19+E22+E25+E29+E31+E33+E36+E38+E40</f>
        <v>554659.69999999995</v>
      </c>
    </row>
    <row r="10" spans="2:5" ht="18.75" x14ac:dyDescent="0.25">
      <c r="B10" s="10" t="s">
        <v>1</v>
      </c>
      <c r="C10" s="11" t="s">
        <v>29</v>
      </c>
      <c r="D10" s="11" t="s">
        <v>30</v>
      </c>
      <c r="E10" s="12">
        <f>SUM(E11:E16)</f>
        <v>47826.600000000006</v>
      </c>
    </row>
    <row r="11" spans="2:5" ht="66.75" customHeight="1" x14ac:dyDescent="0.25">
      <c r="B11" s="13" t="s">
        <v>2</v>
      </c>
      <c r="C11" s="14" t="s">
        <v>29</v>
      </c>
      <c r="D11" s="14" t="s">
        <v>31</v>
      </c>
      <c r="E11" s="15">
        <v>2676.9</v>
      </c>
    </row>
    <row r="12" spans="2:5" ht="90" customHeight="1" x14ac:dyDescent="0.25">
      <c r="B12" s="13" t="s">
        <v>48</v>
      </c>
      <c r="C12" s="14" t="s">
        <v>29</v>
      </c>
      <c r="D12" s="14" t="s">
        <v>32</v>
      </c>
      <c r="E12" s="15">
        <f>18036.6-972.5</f>
        <v>17064.099999999999</v>
      </c>
    </row>
    <row r="13" spans="2:5" ht="73.5" customHeight="1" x14ac:dyDescent="0.25">
      <c r="B13" s="13" t="s">
        <v>3</v>
      </c>
      <c r="C13" s="14" t="s">
        <v>29</v>
      </c>
      <c r="D13" s="14" t="s">
        <v>33</v>
      </c>
      <c r="E13" s="15">
        <v>487.5</v>
      </c>
    </row>
    <row r="14" spans="2:5" ht="0.75" customHeight="1" x14ac:dyDescent="0.25">
      <c r="B14" s="13"/>
      <c r="C14" s="14"/>
      <c r="D14" s="14"/>
      <c r="E14" s="15"/>
    </row>
    <row r="15" spans="2:5" ht="18.75" x14ac:dyDescent="0.25">
      <c r="B15" s="13" t="s">
        <v>4</v>
      </c>
      <c r="C15" s="14" t="s">
        <v>29</v>
      </c>
      <c r="D15" s="14">
        <v>11</v>
      </c>
      <c r="E15" s="15">
        <v>200</v>
      </c>
    </row>
    <row r="16" spans="2:5" ht="22.5" customHeight="1" x14ac:dyDescent="0.25">
      <c r="B16" s="13" t="s">
        <v>5</v>
      </c>
      <c r="C16" s="14" t="s">
        <v>29</v>
      </c>
      <c r="D16" s="14">
        <v>13</v>
      </c>
      <c r="E16" s="15">
        <f>18432.4+463+2.7+8500</f>
        <v>27398.100000000002</v>
      </c>
    </row>
    <row r="17" spans="2:5" ht="18.75" x14ac:dyDescent="0.25">
      <c r="B17" s="10" t="s">
        <v>6</v>
      </c>
      <c r="C17" s="11" t="s">
        <v>31</v>
      </c>
      <c r="D17" s="11" t="s">
        <v>30</v>
      </c>
      <c r="E17" s="12">
        <f>E18</f>
        <v>2531</v>
      </c>
    </row>
    <row r="18" spans="2:5" ht="21" customHeight="1" x14ac:dyDescent="0.25">
      <c r="B18" s="13" t="s">
        <v>7</v>
      </c>
      <c r="C18" s="14" t="s">
        <v>31</v>
      </c>
      <c r="D18" s="14" t="s">
        <v>34</v>
      </c>
      <c r="E18" s="15">
        <f>2514.5+16.5</f>
        <v>2531</v>
      </c>
    </row>
    <row r="19" spans="2:5" ht="37.5" x14ac:dyDescent="0.25">
      <c r="B19" s="10" t="s">
        <v>8</v>
      </c>
      <c r="C19" s="11" t="s">
        <v>34</v>
      </c>
      <c r="D19" s="11" t="s">
        <v>30</v>
      </c>
      <c r="E19" s="12">
        <f>SUM(E20:E21)</f>
        <v>1201</v>
      </c>
    </row>
    <row r="20" spans="2:5" ht="63" customHeight="1" x14ac:dyDescent="0.25">
      <c r="B20" s="13" t="s">
        <v>9</v>
      </c>
      <c r="C20" s="14" t="s">
        <v>34</v>
      </c>
      <c r="D20" s="14" t="s">
        <v>35</v>
      </c>
      <c r="E20" s="15">
        <v>981</v>
      </c>
    </row>
    <row r="21" spans="2:5" ht="56.25" x14ac:dyDescent="0.25">
      <c r="B21" s="13" t="s">
        <v>10</v>
      </c>
      <c r="C21" s="14" t="s">
        <v>34</v>
      </c>
      <c r="D21" s="14">
        <v>14</v>
      </c>
      <c r="E21" s="15">
        <v>220</v>
      </c>
    </row>
    <row r="22" spans="2:5" ht="18.75" x14ac:dyDescent="0.25">
      <c r="B22" s="10" t="s">
        <v>11</v>
      </c>
      <c r="C22" s="11" t="s">
        <v>32</v>
      </c>
      <c r="D22" s="11" t="s">
        <v>30</v>
      </c>
      <c r="E22" s="12">
        <f>SUM(E23:E24)</f>
        <v>111866.59999999999</v>
      </c>
    </row>
    <row r="23" spans="2:5" ht="18.75" x14ac:dyDescent="0.25">
      <c r="B23" s="13" t="s">
        <v>12</v>
      </c>
      <c r="C23" s="14" t="s">
        <v>32</v>
      </c>
      <c r="D23" s="14" t="s">
        <v>36</v>
      </c>
      <c r="E23" s="15">
        <f>92182.2+4267.2+2300+3400+1600+379+779.1+103.2+1000+2.7+1100</f>
        <v>107113.4</v>
      </c>
    </row>
    <row r="24" spans="2:5" ht="33.75" customHeight="1" x14ac:dyDescent="0.25">
      <c r="B24" s="13" t="s">
        <v>13</v>
      </c>
      <c r="C24" s="14" t="s">
        <v>32</v>
      </c>
      <c r="D24" s="14">
        <v>12</v>
      </c>
      <c r="E24" s="15">
        <f>3302.3+0.9+1450</f>
        <v>4753.2000000000007</v>
      </c>
    </row>
    <row r="25" spans="2:5" ht="18.75" x14ac:dyDescent="0.25">
      <c r="B25" s="10" t="s">
        <v>14</v>
      </c>
      <c r="C25" s="11" t="s">
        <v>37</v>
      </c>
      <c r="D25" s="11" t="s">
        <v>30</v>
      </c>
      <c r="E25" s="12">
        <f>SUM(E26:E28)</f>
        <v>115255.00000000001</v>
      </c>
    </row>
    <row r="26" spans="2:5" ht="18.75" x14ac:dyDescent="0.25">
      <c r="B26" s="13" t="s">
        <v>15</v>
      </c>
      <c r="C26" s="14" t="s">
        <v>37</v>
      </c>
      <c r="D26" s="14" t="s">
        <v>29</v>
      </c>
      <c r="E26" s="15">
        <v>15</v>
      </c>
    </row>
    <row r="27" spans="2:5" ht="18.75" x14ac:dyDescent="0.25">
      <c r="B27" s="13" t="s">
        <v>16</v>
      </c>
      <c r="C27" s="14" t="s">
        <v>37</v>
      </c>
      <c r="D27" s="14" t="s">
        <v>31</v>
      </c>
      <c r="E27" s="15">
        <f>27740.9+2405.2+227+6200+644</f>
        <v>37217.100000000006</v>
      </c>
    </row>
    <row r="28" spans="2:5" ht="18.75" x14ac:dyDescent="0.25">
      <c r="B28" s="13" t="s">
        <v>17</v>
      </c>
      <c r="C28" s="14" t="s">
        <v>37</v>
      </c>
      <c r="D28" s="14" t="s">
        <v>34</v>
      </c>
      <c r="E28" s="15">
        <f>69247.8+1843.1+600-379+1296.2+2985+660.5+1769.3</f>
        <v>78022.900000000009</v>
      </c>
    </row>
    <row r="29" spans="2:5" ht="18.75" x14ac:dyDescent="0.25">
      <c r="B29" s="10" t="s">
        <v>18</v>
      </c>
      <c r="C29" s="11" t="s">
        <v>38</v>
      </c>
      <c r="D29" s="11" t="s">
        <v>30</v>
      </c>
      <c r="E29" s="12">
        <f>E30</f>
        <v>200</v>
      </c>
    </row>
    <row r="30" spans="2:5" ht="18.75" x14ac:dyDescent="0.25">
      <c r="B30" s="13" t="s">
        <v>19</v>
      </c>
      <c r="C30" s="14" t="s">
        <v>38</v>
      </c>
      <c r="D30" s="14" t="s">
        <v>38</v>
      </c>
      <c r="E30" s="15">
        <v>200</v>
      </c>
    </row>
    <row r="31" spans="2:5" ht="18.75" x14ac:dyDescent="0.25">
      <c r="B31" s="10" t="s">
        <v>20</v>
      </c>
      <c r="C31" s="11" t="s">
        <v>39</v>
      </c>
      <c r="D31" s="11" t="s">
        <v>30</v>
      </c>
      <c r="E31" s="12">
        <f>E32</f>
        <v>96741.5</v>
      </c>
    </row>
    <row r="32" spans="2:5" ht="18.75" x14ac:dyDescent="0.25">
      <c r="B32" s="13" t="s">
        <v>21</v>
      </c>
      <c r="C32" s="14" t="s">
        <v>39</v>
      </c>
      <c r="D32" s="14" t="s">
        <v>29</v>
      </c>
      <c r="E32" s="15">
        <f>88976+1050-200+640.5+625+5650</f>
        <v>96741.5</v>
      </c>
    </row>
    <row r="33" spans="2:5" ht="18.75" x14ac:dyDescent="0.25">
      <c r="B33" s="10" t="s">
        <v>22</v>
      </c>
      <c r="C33" s="11">
        <v>10</v>
      </c>
      <c r="D33" s="11" t="s">
        <v>30</v>
      </c>
      <c r="E33" s="12">
        <f>SUM(E34:E35)</f>
        <v>1062.0999999999999</v>
      </c>
    </row>
    <row r="34" spans="2:5" ht="18.75" x14ac:dyDescent="0.25">
      <c r="B34" s="13" t="s">
        <v>23</v>
      </c>
      <c r="C34" s="14">
        <v>10</v>
      </c>
      <c r="D34" s="14" t="s">
        <v>29</v>
      </c>
      <c r="E34" s="15">
        <v>359.1</v>
      </c>
    </row>
    <row r="35" spans="2:5" ht="37.5" x14ac:dyDescent="0.25">
      <c r="B35" s="13" t="s">
        <v>24</v>
      </c>
      <c r="C35" s="14">
        <v>10</v>
      </c>
      <c r="D35" s="14" t="s">
        <v>33</v>
      </c>
      <c r="E35" s="15">
        <v>703</v>
      </c>
    </row>
    <row r="36" spans="2:5" ht="18.75" x14ac:dyDescent="0.25">
      <c r="B36" s="10" t="s">
        <v>25</v>
      </c>
      <c r="C36" s="11">
        <v>11</v>
      </c>
      <c r="D36" s="11" t="s">
        <v>30</v>
      </c>
      <c r="E36" s="12">
        <f>E37</f>
        <v>17729.900000000001</v>
      </c>
    </row>
    <row r="37" spans="2:5" ht="18.75" x14ac:dyDescent="0.25">
      <c r="B37" s="13" t="s">
        <v>26</v>
      </c>
      <c r="C37" s="14">
        <v>11</v>
      </c>
      <c r="D37" s="14" t="s">
        <v>29</v>
      </c>
      <c r="E37" s="15">
        <f>17982.9-1107.4+30+330+94.4+200+200</f>
        <v>17729.900000000001</v>
      </c>
    </row>
    <row r="38" spans="2:5" ht="18.75" x14ac:dyDescent="0.25">
      <c r="B38" s="10" t="s">
        <v>27</v>
      </c>
      <c r="C38" s="11">
        <v>12</v>
      </c>
      <c r="D38" s="11" t="s">
        <v>30</v>
      </c>
      <c r="E38" s="12">
        <f>E39</f>
        <v>400</v>
      </c>
    </row>
    <row r="39" spans="2:5" ht="18.75" x14ac:dyDescent="0.25">
      <c r="B39" s="13" t="s">
        <v>28</v>
      </c>
      <c r="C39" s="14">
        <v>12</v>
      </c>
      <c r="D39" s="14" t="s">
        <v>31</v>
      </c>
      <c r="E39" s="15">
        <v>400</v>
      </c>
    </row>
    <row r="40" spans="2:5" ht="56.25" x14ac:dyDescent="0.3">
      <c r="B40" s="16" t="s">
        <v>46</v>
      </c>
      <c r="C40" s="17">
        <v>14</v>
      </c>
      <c r="D40" s="21" t="s">
        <v>30</v>
      </c>
      <c r="E40" s="19">
        <f>E41</f>
        <v>159846</v>
      </c>
    </row>
    <row r="41" spans="2:5" ht="37.5" x14ac:dyDescent="0.3">
      <c r="B41" s="23" t="s">
        <v>45</v>
      </c>
      <c r="C41" s="18">
        <v>14</v>
      </c>
      <c r="D41" s="22" t="s">
        <v>34</v>
      </c>
      <c r="E41" s="20">
        <v>159846</v>
      </c>
    </row>
    <row r="42" spans="2:5" ht="18.75" x14ac:dyDescent="0.3">
      <c r="B42" s="2"/>
      <c r="C42" s="2"/>
      <c r="D42" s="2"/>
      <c r="E42" s="20"/>
    </row>
    <row r="43" spans="2:5" ht="74.25" customHeight="1" x14ac:dyDescent="0.3">
      <c r="B43" s="24" t="s">
        <v>50</v>
      </c>
      <c r="C43" s="2"/>
      <c r="D43" s="27" t="s">
        <v>51</v>
      </c>
      <c r="E43" s="27"/>
    </row>
    <row r="44" spans="2:5" ht="18.75" x14ac:dyDescent="0.3">
      <c r="B44" s="2"/>
      <c r="C44" s="2"/>
      <c r="D44" s="2"/>
      <c r="E44" s="2"/>
    </row>
    <row r="45" spans="2:5" ht="18.75" x14ac:dyDescent="0.3">
      <c r="B45" s="2"/>
      <c r="C45" s="2"/>
      <c r="D45" s="2"/>
      <c r="E45" s="2"/>
    </row>
    <row r="46" spans="2:5" ht="18.75" x14ac:dyDescent="0.3">
      <c r="B46" s="2"/>
      <c r="C46" s="2"/>
      <c r="D46" s="2"/>
      <c r="E46" s="2"/>
    </row>
    <row r="47" spans="2:5" ht="18.75" x14ac:dyDescent="0.3">
      <c r="B47" s="2"/>
      <c r="C47" s="2"/>
      <c r="D47" s="2"/>
      <c r="E47" s="2"/>
    </row>
    <row r="48" spans="2:5" ht="18.75" x14ac:dyDescent="0.3">
      <c r="B48" s="2"/>
      <c r="C48" s="2"/>
      <c r="D48" s="2"/>
      <c r="E48" s="2"/>
    </row>
    <row r="49" spans="2:5" ht="18.75" x14ac:dyDescent="0.3">
      <c r="B49" s="2"/>
      <c r="C49" s="2"/>
      <c r="D49" s="2"/>
      <c r="E49" s="2"/>
    </row>
    <row r="50" spans="2:5" ht="18.75" x14ac:dyDescent="0.3">
      <c r="B50" s="2"/>
      <c r="C50" s="2"/>
      <c r="D50" s="2"/>
      <c r="E50" s="2"/>
    </row>
  </sheetData>
  <mergeCells count="5">
    <mergeCell ref="C1:E1"/>
    <mergeCell ref="B4:E4"/>
    <mergeCell ref="D43:E43"/>
    <mergeCell ref="C2:E2"/>
    <mergeCell ref="C3:E3"/>
  </mergeCells>
  <pageMargins left="0.31496062992125984" right="0.51181102362204722" top="0.74803149606299213" bottom="0.74803149606299213" header="0.31496062992125984" footer="0.31496062992125984"/>
  <pageSetup paperSize="9" scale="85" fitToHeight="2" orientation="portrait" verticalDpi="0" r:id="rId1"/>
  <rowBreaks count="1" manualBreakCount="1">
    <brk id="3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2025-08-29T06:23:06Z</dcterms:modified>
</cp:coreProperties>
</file>